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 activeTab="3"/>
  </bookViews>
  <sheets>
    <sheet name="01" sheetId="1" r:id="rId1"/>
    <sheet name="02" sheetId="2" r:id="rId2"/>
    <sheet name="03" sheetId="3" r:id="rId3"/>
    <sheet name="汇总" sheetId="4" r:id="rId4"/>
  </sheets>
  <calcPr calcId="144525"/>
</workbook>
</file>

<file path=xl/sharedStrings.xml><?xml version="1.0" encoding="utf-8"?>
<sst xmlns="http://schemas.openxmlformats.org/spreadsheetml/2006/main" count="101" uniqueCount="26">
  <si>
    <t>户籍类别</t>
  </si>
  <si>
    <r>
      <rPr>
        <sz val="11"/>
        <color theme="1"/>
        <rFont val="宋体"/>
        <charset val="134"/>
      </rPr>
      <t>困难残疾人</t>
    </r>
    <r>
      <rPr>
        <b/>
        <sz val="11"/>
        <color rgb="FFFF0000"/>
        <rFont val="宋体"/>
        <charset val="134"/>
      </rPr>
      <t>生活补贴</t>
    </r>
    <r>
      <rPr>
        <sz val="11"/>
        <color theme="1"/>
        <rFont val="宋体"/>
        <charset val="134"/>
      </rPr>
      <t>发放汇总</t>
    </r>
  </si>
  <si>
    <t>生活补贴合计（元）</t>
  </si>
  <si>
    <r>
      <rPr>
        <sz val="11"/>
        <color theme="1"/>
        <rFont val="宋体"/>
        <charset val="134"/>
      </rPr>
      <t>重度残疾人</t>
    </r>
    <r>
      <rPr>
        <b/>
        <sz val="11"/>
        <color rgb="FFFF0000"/>
        <rFont val="宋体"/>
        <charset val="134"/>
      </rPr>
      <t>护理补贴</t>
    </r>
    <r>
      <rPr>
        <sz val="11"/>
        <color theme="1"/>
        <rFont val="宋体"/>
        <charset val="134"/>
      </rPr>
      <t>汇总</t>
    </r>
  </si>
  <si>
    <t>合计</t>
  </si>
  <si>
    <t>低保内</t>
  </si>
  <si>
    <t>低保外</t>
  </si>
  <si>
    <t>低保家庭内重度残疾人数</t>
  </si>
  <si>
    <t>补贴标准</t>
  </si>
  <si>
    <t>共计发放补贴 （元）</t>
  </si>
  <si>
    <t>低保家庭内非重度残疾人数</t>
  </si>
  <si>
    <t>补贴   标准</t>
  </si>
  <si>
    <t>低保外无固定收入残疾人数</t>
  </si>
  <si>
    <t>补贴    标准</t>
  </si>
  <si>
    <t>一户多残、依老养残人数</t>
  </si>
  <si>
    <t>共计发放  补贴     （元）</t>
  </si>
  <si>
    <t>护理补贴发放人数</t>
  </si>
  <si>
    <t>发放总    金额</t>
  </si>
  <si>
    <t>朝阳</t>
  </si>
  <si>
    <t>中云</t>
  </si>
  <si>
    <t>猴嘴</t>
  </si>
  <si>
    <t>开发区残疾人两项补贴发放统计表(一季度)</t>
  </si>
  <si>
    <t>地区</t>
  </si>
  <si>
    <t>困难残疾人生活补贴发放汇总</t>
  </si>
  <si>
    <t>重度残疾人护理补贴汇总</t>
  </si>
  <si>
    <t>开发区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</si>
</sst>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_GBK"/>
      <family val="4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b/>
      <sz val="20"/>
      <color indexed="8"/>
      <name val="华文中宋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b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21" fillId="19" borderId="6" applyNumberFormat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selection activeCell="B9" sqref="B9:R9"/>
    </sheetView>
  </sheetViews>
  <sheetFormatPr defaultColWidth="9" defaultRowHeight="14"/>
  <cols>
    <col min="1" max="1" width="4.75454545454545" style="2" customWidth="1"/>
    <col min="2" max="2" width="8.62727272727273" style="2" customWidth="1"/>
    <col min="3" max="3" width="9.5" style="2" customWidth="1"/>
    <col min="4" max="4" width="10.7545454545455" style="2" customWidth="1"/>
    <col min="5" max="5" width="8.62727272727273" style="2" customWidth="1"/>
    <col min="6" max="6" width="6.37272727272727" style="2" customWidth="1"/>
    <col min="7" max="8" width="7.12727272727273" style="2" customWidth="1"/>
    <col min="9" max="9" width="5.87272727272727" style="2" customWidth="1"/>
    <col min="10" max="10" width="9.75454545454545" style="2" customWidth="1"/>
    <col min="11" max="11" width="7.12727272727273" style="2" customWidth="1"/>
    <col min="12" max="12" width="6.12727272727273" style="2" customWidth="1"/>
    <col min="13" max="13" width="8.62727272727273" style="2" customWidth="1"/>
    <col min="14" max="14" width="11.2545454545455" style="2" customWidth="1"/>
    <col min="15" max="16" width="8.37272727272727" style="2" customWidth="1"/>
    <col min="17" max="17" width="10" style="2" customWidth="1"/>
    <col min="18" max="18" width="14.1272727272727" style="2" customWidth="1"/>
    <col min="19" max="16384" width="9" style="2"/>
  </cols>
  <sheetData>
    <row r="1" ht="29.25" customHeight="1"/>
    <row r="2" ht="27.75" customHeight="1" spans="1:17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ht="39.75" customHeight="1" spans="1:18">
      <c r="A3" s="12" t="s">
        <v>0</v>
      </c>
      <c r="B3" s="17" t="s">
        <v>1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 t="s">
        <v>2</v>
      </c>
      <c r="O3" s="17" t="s">
        <v>3</v>
      </c>
      <c r="P3" s="12"/>
      <c r="Q3" s="12"/>
      <c r="R3" s="12" t="s">
        <v>4</v>
      </c>
    </row>
    <row r="4" ht="25.5" customHeight="1" spans="1:18">
      <c r="A4" s="12"/>
      <c r="B4" s="17" t="s">
        <v>5</v>
      </c>
      <c r="C4" s="17"/>
      <c r="D4" s="17"/>
      <c r="E4" s="17"/>
      <c r="F4" s="17"/>
      <c r="G4" s="17"/>
      <c r="H4" s="12" t="s">
        <v>6</v>
      </c>
      <c r="I4" s="12"/>
      <c r="J4" s="12"/>
      <c r="K4" s="12"/>
      <c r="L4" s="12"/>
      <c r="M4" s="12"/>
      <c r="N4" s="18"/>
      <c r="O4" s="17"/>
      <c r="P4" s="12"/>
      <c r="Q4" s="12"/>
      <c r="R4" s="12"/>
    </row>
    <row r="5" ht="61.5" customHeight="1" spans="1:18">
      <c r="A5" s="12"/>
      <c r="B5" s="18" t="s">
        <v>7</v>
      </c>
      <c r="C5" s="18" t="s">
        <v>8</v>
      </c>
      <c r="D5" s="18" t="s">
        <v>9</v>
      </c>
      <c r="E5" s="18" t="s">
        <v>10</v>
      </c>
      <c r="F5" s="18" t="s">
        <v>11</v>
      </c>
      <c r="G5" s="18" t="s">
        <v>9</v>
      </c>
      <c r="H5" s="18" t="s">
        <v>12</v>
      </c>
      <c r="I5" s="18" t="s">
        <v>13</v>
      </c>
      <c r="J5" s="18" t="s">
        <v>9</v>
      </c>
      <c r="K5" s="18" t="s">
        <v>14</v>
      </c>
      <c r="L5" s="18" t="s">
        <v>13</v>
      </c>
      <c r="M5" s="18" t="s">
        <v>15</v>
      </c>
      <c r="N5" s="18"/>
      <c r="O5" s="18" t="s">
        <v>16</v>
      </c>
      <c r="P5" s="18" t="s">
        <v>13</v>
      </c>
      <c r="Q5" s="18" t="s">
        <v>17</v>
      </c>
      <c r="R5" s="19"/>
    </row>
    <row r="6" ht="34.5" customHeight="1" spans="1:19">
      <c r="A6" s="19" t="s">
        <v>18</v>
      </c>
      <c r="B6" s="21">
        <v>34</v>
      </c>
      <c r="C6" s="21">
        <v>224</v>
      </c>
      <c r="D6" s="21">
        <f t="shared" ref="D6:D8" si="0">B6*C6</f>
        <v>7616</v>
      </c>
      <c r="E6" s="21">
        <v>18</v>
      </c>
      <c r="F6" s="22">
        <v>160</v>
      </c>
      <c r="G6" s="21">
        <f t="shared" ref="G6:G8" si="1">E6*F6</f>
        <v>2880</v>
      </c>
      <c r="H6" s="21">
        <v>119</v>
      </c>
      <c r="I6" s="21">
        <v>640</v>
      </c>
      <c r="J6" s="21">
        <f t="shared" ref="J6:J8" si="2">H6*I6</f>
        <v>76160</v>
      </c>
      <c r="K6" s="21">
        <v>28</v>
      </c>
      <c r="L6" s="21">
        <v>384</v>
      </c>
      <c r="M6" s="21">
        <f t="shared" ref="M6:M8" si="3">K6*L6</f>
        <v>10752</v>
      </c>
      <c r="N6" s="21">
        <f t="shared" ref="N6:N8" si="4">D6+G6+J6+M6</f>
        <v>97408</v>
      </c>
      <c r="O6" s="21">
        <v>123</v>
      </c>
      <c r="P6" s="21">
        <v>130</v>
      </c>
      <c r="Q6" s="21">
        <f t="shared" ref="Q6:Q8" si="5">O6*P6</f>
        <v>15990</v>
      </c>
      <c r="R6" s="21">
        <f t="shared" ref="R6:R8" si="6">N6+Q6</f>
        <v>113398</v>
      </c>
      <c r="S6" s="23"/>
    </row>
    <row r="7" s="15" customFormat="1" ht="36" customHeight="1" spans="1:18">
      <c r="A7" s="15" t="s">
        <v>19</v>
      </c>
      <c r="B7" s="21">
        <v>33</v>
      </c>
      <c r="C7" s="21">
        <v>224</v>
      </c>
      <c r="D7" s="21">
        <f t="shared" si="0"/>
        <v>7392</v>
      </c>
      <c r="E7" s="21">
        <v>36</v>
      </c>
      <c r="F7" s="22">
        <v>160</v>
      </c>
      <c r="G7" s="21">
        <f t="shared" si="1"/>
        <v>5760</v>
      </c>
      <c r="H7" s="21">
        <v>142</v>
      </c>
      <c r="I7" s="21">
        <v>640</v>
      </c>
      <c r="J7" s="21">
        <f t="shared" si="2"/>
        <v>90880</v>
      </c>
      <c r="K7" s="21">
        <v>19</v>
      </c>
      <c r="L7" s="21">
        <v>384</v>
      </c>
      <c r="M7" s="21">
        <f t="shared" si="3"/>
        <v>7296</v>
      </c>
      <c r="N7" s="21">
        <f t="shared" si="4"/>
        <v>111328</v>
      </c>
      <c r="O7" s="21">
        <v>148</v>
      </c>
      <c r="P7" s="21">
        <v>130</v>
      </c>
      <c r="Q7" s="21">
        <f t="shared" si="5"/>
        <v>19240</v>
      </c>
      <c r="R7" s="21">
        <f t="shared" si="6"/>
        <v>130568</v>
      </c>
    </row>
    <row r="8" ht="30" customHeight="1" spans="1:18">
      <c r="A8" s="19" t="s">
        <v>20</v>
      </c>
      <c r="B8" s="12">
        <v>43</v>
      </c>
      <c r="C8" s="12">
        <v>224</v>
      </c>
      <c r="D8" s="22">
        <f t="shared" si="0"/>
        <v>9632</v>
      </c>
      <c r="E8" s="12">
        <v>31</v>
      </c>
      <c r="F8" s="12">
        <v>160</v>
      </c>
      <c r="G8" s="22">
        <f t="shared" si="1"/>
        <v>4960</v>
      </c>
      <c r="H8" s="12">
        <v>72</v>
      </c>
      <c r="I8" s="12">
        <v>640</v>
      </c>
      <c r="J8" s="22">
        <f t="shared" si="2"/>
        <v>46080</v>
      </c>
      <c r="K8" s="12">
        <v>14</v>
      </c>
      <c r="L8" s="12">
        <v>384</v>
      </c>
      <c r="M8" s="22">
        <f t="shared" si="3"/>
        <v>5376</v>
      </c>
      <c r="N8" s="22">
        <f t="shared" si="4"/>
        <v>66048</v>
      </c>
      <c r="O8" s="12">
        <v>155</v>
      </c>
      <c r="P8" s="22">
        <v>130</v>
      </c>
      <c r="Q8" s="22">
        <f t="shared" si="5"/>
        <v>20150</v>
      </c>
      <c r="R8" s="22">
        <f t="shared" si="6"/>
        <v>86198</v>
      </c>
    </row>
    <row r="9" ht="41.25" customHeight="1" spans="1:18">
      <c r="A9" s="19" t="s">
        <v>4</v>
      </c>
      <c r="B9" s="12">
        <f>SUM(B6:B8)</f>
        <v>110</v>
      </c>
      <c r="C9" s="12">
        <v>224</v>
      </c>
      <c r="D9" s="12">
        <f t="shared" ref="C9:R9" si="7">SUM(D6:D8)</f>
        <v>24640</v>
      </c>
      <c r="E9" s="12">
        <f t="shared" si="7"/>
        <v>85</v>
      </c>
      <c r="F9" s="12">
        <v>160</v>
      </c>
      <c r="G9" s="12">
        <f t="shared" si="7"/>
        <v>13600</v>
      </c>
      <c r="H9" s="12">
        <f t="shared" si="7"/>
        <v>333</v>
      </c>
      <c r="I9" s="12">
        <v>640</v>
      </c>
      <c r="J9" s="12">
        <f t="shared" si="7"/>
        <v>213120</v>
      </c>
      <c r="K9" s="12">
        <f t="shared" si="7"/>
        <v>61</v>
      </c>
      <c r="L9" s="12">
        <v>384</v>
      </c>
      <c r="M9" s="12">
        <f t="shared" si="7"/>
        <v>23424</v>
      </c>
      <c r="N9" s="12">
        <f t="shared" si="7"/>
        <v>274784</v>
      </c>
      <c r="O9" s="12">
        <f t="shared" si="7"/>
        <v>426</v>
      </c>
      <c r="P9" s="12">
        <v>130</v>
      </c>
      <c r="Q9" s="12">
        <f t="shared" si="7"/>
        <v>55380</v>
      </c>
      <c r="R9" s="12">
        <f t="shared" si="7"/>
        <v>330164</v>
      </c>
    </row>
  </sheetData>
  <mergeCells count="7">
    <mergeCell ref="A2:Q2"/>
    <mergeCell ref="B3:M3"/>
    <mergeCell ref="O3:Q3"/>
    <mergeCell ref="B4:G4"/>
    <mergeCell ref="H4:M4"/>
    <mergeCell ref="A3:A5"/>
    <mergeCell ref="N3:N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selection activeCell="B9" sqref="B9:R9"/>
    </sheetView>
  </sheetViews>
  <sheetFormatPr defaultColWidth="9" defaultRowHeight="14"/>
  <cols>
    <col min="1" max="1" width="4.75454545454545" style="2" customWidth="1"/>
    <col min="2" max="2" width="8.62727272727273" style="2" customWidth="1"/>
    <col min="3" max="3" width="9.5" style="2" customWidth="1"/>
    <col min="4" max="4" width="10.7545454545455" style="2" customWidth="1"/>
    <col min="5" max="5" width="8.62727272727273" style="2" customWidth="1"/>
    <col min="6" max="6" width="6.37272727272727" style="2" customWidth="1"/>
    <col min="7" max="8" width="7.12727272727273" style="2" customWidth="1"/>
    <col min="9" max="9" width="5.87272727272727" style="2" customWidth="1"/>
    <col min="10" max="10" width="9.75454545454545" style="2" customWidth="1"/>
    <col min="11" max="11" width="7.12727272727273" style="2" customWidth="1"/>
    <col min="12" max="12" width="6.12727272727273" style="2" customWidth="1"/>
    <col min="13" max="13" width="8.62727272727273" style="2" customWidth="1"/>
    <col min="14" max="14" width="11.2545454545455" style="2" customWidth="1"/>
    <col min="15" max="16" width="8.37272727272727" style="2" customWidth="1"/>
    <col min="17" max="17" width="10" style="2" customWidth="1"/>
    <col min="18" max="18" width="14.1272727272727" style="2" customWidth="1"/>
    <col min="19" max="16384" width="9" style="2"/>
  </cols>
  <sheetData>
    <row r="1" ht="29.25" customHeight="1"/>
    <row r="2" ht="27.75" customHeight="1" spans="1:17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ht="39.75" customHeight="1" spans="1:18">
      <c r="A3" s="12" t="s">
        <v>0</v>
      </c>
      <c r="B3" s="17" t="s">
        <v>1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 t="s">
        <v>2</v>
      </c>
      <c r="O3" s="17" t="s">
        <v>3</v>
      </c>
      <c r="P3" s="12"/>
      <c r="Q3" s="12"/>
      <c r="R3" s="12" t="s">
        <v>4</v>
      </c>
    </row>
    <row r="4" ht="25.5" customHeight="1" spans="1:18">
      <c r="A4" s="12"/>
      <c r="B4" s="17" t="s">
        <v>5</v>
      </c>
      <c r="C4" s="17"/>
      <c r="D4" s="17"/>
      <c r="E4" s="17"/>
      <c r="F4" s="17"/>
      <c r="G4" s="17"/>
      <c r="H4" s="12" t="s">
        <v>6</v>
      </c>
      <c r="I4" s="12"/>
      <c r="J4" s="12"/>
      <c r="K4" s="12"/>
      <c r="L4" s="12"/>
      <c r="M4" s="12"/>
      <c r="N4" s="18"/>
      <c r="O4" s="17"/>
      <c r="P4" s="12"/>
      <c r="Q4" s="12"/>
      <c r="R4" s="12"/>
    </row>
    <row r="5" ht="61.5" customHeight="1" spans="1:18">
      <c r="A5" s="12"/>
      <c r="B5" s="18" t="s">
        <v>7</v>
      </c>
      <c r="C5" s="18" t="s">
        <v>8</v>
      </c>
      <c r="D5" s="18" t="s">
        <v>9</v>
      </c>
      <c r="E5" s="18" t="s">
        <v>10</v>
      </c>
      <c r="F5" s="18" t="s">
        <v>11</v>
      </c>
      <c r="G5" s="18" t="s">
        <v>9</v>
      </c>
      <c r="H5" s="18" t="s">
        <v>12</v>
      </c>
      <c r="I5" s="18" t="s">
        <v>13</v>
      </c>
      <c r="J5" s="18" t="s">
        <v>9</v>
      </c>
      <c r="K5" s="18" t="s">
        <v>14</v>
      </c>
      <c r="L5" s="18" t="s">
        <v>13</v>
      </c>
      <c r="M5" s="18" t="s">
        <v>15</v>
      </c>
      <c r="N5" s="18"/>
      <c r="O5" s="18" t="s">
        <v>16</v>
      </c>
      <c r="P5" s="18" t="s">
        <v>13</v>
      </c>
      <c r="Q5" s="18" t="s">
        <v>17</v>
      </c>
      <c r="R5" s="19"/>
    </row>
    <row r="6" ht="34.5" customHeight="1" spans="1:19">
      <c r="A6" s="19" t="s">
        <v>18</v>
      </c>
      <c r="B6" s="20">
        <v>34</v>
      </c>
      <c r="C6" s="20">
        <v>224</v>
      </c>
      <c r="D6" s="21">
        <f t="shared" ref="D6:D8" si="0">B6*C6</f>
        <v>7616</v>
      </c>
      <c r="E6" s="20">
        <v>18</v>
      </c>
      <c r="F6" s="12">
        <v>160</v>
      </c>
      <c r="G6" s="21">
        <f t="shared" ref="G6:G8" si="1">E6*F6</f>
        <v>2880</v>
      </c>
      <c r="H6" s="20">
        <v>119</v>
      </c>
      <c r="I6" s="20">
        <v>640</v>
      </c>
      <c r="J6" s="21">
        <f t="shared" ref="J6:J8" si="2">H6*I6</f>
        <v>76160</v>
      </c>
      <c r="K6" s="20">
        <v>28</v>
      </c>
      <c r="L6" s="20">
        <v>384</v>
      </c>
      <c r="M6" s="21">
        <f t="shared" ref="M6:M8" si="3">K6*L6</f>
        <v>10752</v>
      </c>
      <c r="N6" s="21">
        <f t="shared" ref="N6:N8" si="4">D6+G6+J6+M6</f>
        <v>97408</v>
      </c>
      <c r="O6" s="20">
        <v>123</v>
      </c>
      <c r="P6" s="20">
        <v>130</v>
      </c>
      <c r="Q6" s="21">
        <f t="shared" ref="Q6:Q8" si="5">O6*P6</f>
        <v>15990</v>
      </c>
      <c r="R6" s="21">
        <f t="shared" ref="R6:R8" si="6">N6+Q6</f>
        <v>113398</v>
      </c>
      <c r="S6" s="23"/>
    </row>
    <row r="7" s="15" customFormat="1" ht="36" customHeight="1" spans="1:18">
      <c r="A7" s="15" t="s">
        <v>19</v>
      </c>
      <c r="B7" s="21">
        <v>34</v>
      </c>
      <c r="C7" s="21">
        <v>224</v>
      </c>
      <c r="D7" s="21">
        <f t="shared" si="0"/>
        <v>7616</v>
      </c>
      <c r="E7" s="21">
        <v>35</v>
      </c>
      <c r="F7" s="22">
        <v>160</v>
      </c>
      <c r="G7" s="21">
        <f t="shared" si="1"/>
        <v>5600</v>
      </c>
      <c r="H7" s="21">
        <v>142</v>
      </c>
      <c r="I7" s="21">
        <v>640</v>
      </c>
      <c r="J7" s="21">
        <f t="shared" si="2"/>
        <v>90880</v>
      </c>
      <c r="K7" s="21">
        <v>19</v>
      </c>
      <c r="L7" s="21">
        <v>384</v>
      </c>
      <c r="M7" s="21">
        <f t="shared" si="3"/>
        <v>7296</v>
      </c>
      <c r="N7" s="21">
        <f t="shared" si="4"/>
        <v>111392</v>
      </c>
      <c r="O7" s="21">
        <v>148</v>
      </c>
      <c r="P7" s="21">
        <v>130</v>
      </c>
      <c r="Q7" s="21">
        <f t="shared" si="5"/>
        <v>19240</v>
      </c>
      <c r="R7" s="21">
        <f t="shared" si="6"/>
        <v>130632</v>
      </c>
    </row>
    <row r="8" s="2" customFormat="1" ht="30" customHeight="1" spans="1:18">
      <c r="A8" s="19" t="s">
        <v>20</v>
      </c>
      <c r="B8" s="12">
        <v>41</v>
      </c>
      <c r="C8" s="12">
        <v>224</v>
      </c>
      <c r="D8" s="22">
        <f t="shared" si="0"/>
        <v>9184</v>
      </c>
      <c r="E8" s="12">
        <v>30</v>
      </c>
      <c r="F8" s="12">
        <v>160</v>
      </c>
      <c r="G8" s="22">
        <f t="shared" si="1"/>
        <v>4800</v>
      </c>
      <c r="H8" s="12">
        <v>73</v>
      </c>
      <c r="I8" s="12">
        <v>640</v>
      </c>
      <c r="J8" s="22">
        <f t="shared" si="2"/>
        <v>46720</v>
      </c>
      <c r="K8" s="12">
        <v>14</v>
      </c>
      <c r="L8" s="12">
        <v>384</v>
      </c>
      <c r="M8" s="22">
        <f t="shared" si="3"/>
        <v>5376</v>
      </c>
      <c r="N8" s="22">
        <f t="shared" si="4"/>
        <v>66080</v>
      </c>
      <c r="O8" s="12">
        <v>157</v>
      </c>
      <c r="P8" s="22">
        <v>130</v>
      </c>
      <c r="Q8" s="22">
        <f t="shared" si="5"/>
        <v>20410</v>
      </c>
      <c r="R8" s="22">
        <f t="shared" si="6"/>
        <v>86490</v>
      </c>
    </row>
    <row r="9" ht="41.25" customHeight="1" spans="1:18">
      <c r="A9" s="19" t="s">
        <v>4</v>
      </c>
      <c r="B9" s="12">
        <f>SUM(B6:B8)</f>
        <v>109</v>
      </c>
      <c r="C9" s="12">
        <v>224</v>
      </c>
      <c r="D9" s="12">
        <f t="shared" ref="C9:R9" si="7">SUM(D6:D8)</f>
        <v>24416</v>
      </c>
      <c r="E9" s="12">
        <f t="shared" si="7"/>
        <v>83</v>
      </c>
      <c r="F9" s="12">
        <v>160</v>
      </c>
      <c r="G9" s="12">
        <f t="shared" si="7"/>
        <v>13280</v>
      </c>
      <c r="H9" s="12">
        <f t="shared" si="7"/>
        <v>334</v>
      </c>
      <c r="I9" s="12">
        <v>640</v>
      </c>
      <c r="J9" s="12">
        <f t="shared" si="7"/>
        <v>213760</v>
      </c>
      <c r="K9" s="12">
        <f t="shared" si="7"/>
        <v>61</v>
      </c>
      <c r="L9" s="12">
        <v>384</v>
      </c>
      <c r="M9" s="12">
        <f t="shared" si="7"/>
        <v>23424</v>
      </c>
      <c r="N9" s="12">
        <f t="shared" si="7"/>
        <v>274880</v>
      </c>
      <c r="O9" s="12">
        <f t="shared" si="7"/>
        <v>428</v>
      </c>
      <c r="P9" s="12">
        <v>130</v>
      </c>
      <c r="Q9" s="12">
        <f t="shared" si="7"/>
        <v>55640</v>
      </c>
      <c r="R9" s="12">
        <f t="shared" si="7"/>
        <v>330520</v>
      </c>
    </row>
  </sheetData>
  <mergeCells count="7">
    <mergeCell ref="A2:Q2"/>
    <mergeCell ref="B3:M3"/>
    <mergeCell ref="O3:Q3"/>
    <mergeCell ref="B4:G4"/>
    <mergeCell ref="H4:M4"/>
    <mergeCell ref="A3:A5"/>
    <mergeCell ref="N3:N5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selection activeCell="B9" sqref="B9:R9"/>
    </sheetView>
  </sheetViews>
  <sheetFormatPr defaultColWidth="9" defaultRowHeight="14"/>
  <cols>
    <col min="1" max="1" width="4.75454545454545" style="2" customWidth="1"/>
    <col min="2" max="2" width="8.62727272727273" style="2" customWidth="1"/>
    <col min="3" max="3" width="9.5" style="2" customWidth="1"/>
    <col min="4" max="4" width="10.7545454545455" style="2" customWidth="1"/>
    <col min="5" max="5" width="8.62727272727273" style="2" customWidth="1"/>
    <col min="6" max="6" width="6.37272727272727" style="2" customWidth="1"/>
    <col min="7" max="8" width="7.12727272727273" style="2" customWidth="1"/>
    <col min="9" max="9" width="5.87272727272727" style="2" customWidth="1"/>
    <col min="10" max="10" width="9.75454545454545" style="2" customWidth="1"/>
    <col min="11" max="11" width="7.12727272727273" style="2" customWidth="1"/>
    <col min="12" max="12" width="6.12727272727273" style="2" customWidth="1"/>
    <col min="13" max="13" width="8.62727272727273" style="2" customWidth="1"/>
    <col min="14" max="14" width="11.2545454545455" style="2" customWidth="1"/>
    <col min="15" max="16" width="8.37272727272727" style="2" customWidth="1"/>
    <col min="17" max="17" width="10" style="2" customWidth="1"/>
    <col min="18" max="18" width="14.1272727272727" style="2" customWidth="1"/>
    <col min="19" max="16384" width="9" style="2"/>
  </cols>
  <sheetData>
    <row r="1" s="2" customFormat="1" ht="29.25" customHeight="1"/>
    <row r="2" s="2" customFormat="1" ht="27.75" customHeight="1" spans="1:17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="2" customFormat="1" ht="39.75" customHeight="1" spans="1:18">
      <c r="A3" s="12" t="s">
        <v>0</v>
      </c>
      <c r="B3" s="17" t="s">
        <v>1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 t="s">
        <v>2</v>
      </c>
      <c r="O3" s="17" t="s">
        <v>3</v>
      </c>
      <c r="P3" s="12"/>
      <c r="Q3" s="12"/>
      <c r="R3" s="12" t="s">
        <v>4</v>
      </c>
    </row>
    <row r="4" s="2" customFormat="1" ht="25.5" customHeight="1" spans="1:18">
      <c r="A4" s="12"/>
      <c r="B4" s="17" t="s">
        <v>5</v>
      </c>
      <c r="C4" s="17"/>
      <c r="D4" s="17"/>
      <c r="E4" s="17"/>
      <c r="F4" s="17"/>
      <c r="G4" s="17"/>
      <c r="H4" s="12" t="s">
        <v>6</v>
      </c>
      <c r="I4" s="12"/>
      <c r="J4" s="12"/>
      <c r="K4" s="12"/>
      <c r="L4" s="12"/>
      <c r="M4" s="12"/>
      <c r="N4" s="18"/>
      <c r="O4" s="17"/>
      <c r="P4" s="12"/>
      <c r="Q4" s="12"/>
      <c r="R4" s="12"/>
    </row>
    <row r="5" s="2" customFormat="1" ht="61.5" customHeight="1" spans="1:18">
      <c r="A5" s="12"/>
      <c r="B5" s="18" t="s">
        <v>7</v>
      </c>
      <c r="C5" s="18" t="s">
        <v>8</v>
      </c>
      <c r="D5" s="18" t="s">
        <v>9</v>
      </c>
      <c r="E5" s="18" t="s">
        <v>10</v>
      </c>
      <c r="F5" s="18" t="s">
        <v>11</v>
      </c>
      <c r="G5" s="18" t="s">
        <v>9</v>
      </c>
      <c r="H5" s="18" t="s">
        <v>12</v>
      </c>
      <c r="I5" s="18" t="s">
        <v>13</v>
      </c>
      <c r="J5" s="18" t="s">
        <v>9</v>
      </c>
      <c r="K5" s="18" t="s">
        <v>14</v>
      </c>
      <c r="L5" s="18" t="s">
        <v>13</v>
      </c>
      <c r="M5" s="18" t="s">
        <v>15</v>
      </c>
      <c r="N5" s="18"/>
      <c r="O5" s="18" t="s">
        <v>16</v>
      </c>
      <c r="P5" s="18" t="s">
        <v>13</v>
      </c>
      <c r="Q5" s="18" t="s">
        <v>17</v>
      </c>
      <c r="R5" s="19"/>
    </row>
    <row r="6" s="2" customFormat="1" ht="34.5" customHeight="1" spans="1:19">
      <c r="A6" s="19" t="s">
        <v>18</v>
      </c>
      <c r="B6" s="20">
        <v>32</v>
      </c>
      <c r="C6" s="20">
        <v>224</v>
      </c>
      <c r="D6" s="20">
        <v>7168</v>
      </c>
      <c r="E6" s="20">
        <v>18</v>
      </c>
      <c r="F6" s="12">
        <v>160</v>
      </c>
      <c r="G6" s="20">
        <v>2880</v>
      </c>
      <c r="H6" s="20">
        <v>120</v>
      </c>
      <c r="I6" s="20">
        <v>640</v>
      </c>
      <c r="J6" s="20">
        <v>76800</v>
      </c>
      <c r="K6" s="20">
        <v>28</v>
      </c>
      <c r="L6" s="20">
        <v>384</v>
      </c>
      <c r="M6" s="20">
        <v>10752</v>
      </c>
      <c r="N6" s="20">
        <v>97600</v>
      </c>
      <c r="O6" s="20">
        <v>123</v>
      </c>
      <c r="P6" s="20">
        <v>130</v>
      </c>
      <c r="Q6" s="20">
        <v>15990</v>
      </c>
      <c r="R6" s="20">
        <f t="shared" ref="R6:R8" si="0">N6+Q6</f>
        <v>113590</v>
      </c>
      <c r="S6" s="23"/>
    </row>
    <row r="7" s="15" customFormat="1" ht="36" customHeight="1" spans="1:18">
      <c r="A7" s="15" t="s">
        <v>19</v>
      </c>
      <c r="B7" s="21">
        <v>33</v>
      </c>
      <c r="C7" s="21">
        <v>224</v>
      </c>
      <c r="D7" s="21">
        <f>B7*C7</f>
        <v>7392</v>
      </c>
      <c r="E7" s="21">
        <v>34</v>
      </c>
      <c r="F7" s="12">
        <v>160</v>
      </c>
      <c r="G7" s="21">
        <f>E7*F7</f>
        <v>5440</v>
      </c>
      <c r="H7" s="21">
        <v>141</v>
      </c>
      <c r="I7" s="21">
        <v>640</v>
      </c>
      <c r="J7" s="21">
        <f>H7*I7</f>
        <v>90240</v>
      </c>
      <c r="K7" s="21">
        <v>19</v>
      </c>
      <c r="L7" s="21">
        <v>384</v>
      </c>
      <c r="M7" s="21">
        <f>K7*L7</f>
        <v>7296</v>
      </c>
      <c r="N7" s="21">
        <f>D7+G7+J7+M7</f>
        <v>110368</v>
      </c>
      <c r="O7" s="21">
        <v>148</v>
      </c>
      <c r="P7" s="21">
        <v>130</v>
      </c>
      <c r="Q7" s="21">
        <f>O7*P7</f>
        <v>19240</v>
      </c>
      <c r="R7" s="21">
        <f t="shared" si="0"/>
        <v>129608</v>
      </c>
    </row>
    <row r="8" s="2" customFormat="1" ht="30" customHeight="1" spans="1:18">
      <c r="A8" s="19" t="s">
        <v>20</v>
      </c>
      <c r="B8" s="12">
        <v>41</v>
      </c>
      <c r="C8" s="22">
        <v>224</v>
      </c>
      <c r="D8" s="22">
        <f>B8*C8</f>
        <v>9184</v>
      </c>
      <c r="E8" s="12">
        <v>29</v>
      </c>
      <c r="F8" s="12">
        <v>160</v>
      </c>
      <c r="G8" s="22">
        <f>E8*F8</f>
        <v>4640</v>
      </c>
      <c r="H8" s="12">
        <v>74</v>
      </c>
      <c r="I8" s="22">
        <v>640</v>
      </c>
      <c r="J8" s="22">
        <f>H8*I8</f>
        <v>47360</v>
      </c>
      <c r="K8" s="12">
        <v>14</v>
      </c>
      <c r="L8" s="22">
        <v>384</v>
      </c>
      <c r="M8" s="22">
        <f>K8*L8</f>
        <v>5376</v>
      </c>
      <c r="N8" s="22">
        <f>D8+G8+J8+M8</f>
        <v>66560</v>
      </c>
      <c r="O8" s="12">
        <v>159</v>
      </c>
      <c r="P8" s="22">
        <v>130</v>
      </c>
      <c r="Q8" s="22">
        <f>O8*P8</f>
        <v>20670</v>
      </c>
      <c r="R8" s="22">
        <f t="shared" si="0"/>
        <v>87230</v>
      </c>
    </row>
    <row r="9" s="2" customFormat="1" ht="41.25" customHeight="1" spans="1:18">
      <c r="A9" s="19" t="s">
        <v>4</v>
      </c>
      <c r="B9" s="12">
        <f>SUM(B6:B8)</f>
        <v>106</v>
      </c>
      <c r="C9" s="20">
        <v>224</v>
      </c>
      <c r="D9" s="12">
        <f t="shared" ref="C9:R9" si="1">SUM(D6:D8)</f>
        <v>23744</v>
      </c>
      <c r="E9" s="12">
        <f t="shared" si="1"/>
        <v>81</v>
      </c>
      <c r="F9" s="12">
        <v>160</v>
      </c>
      <c r="G9" s="12">
        <f t="shared" si="1"/>
        <v>12960</v>
      </c>
      <c r="H9" s="12">
        <f t="shared" si="1"/>
        <v>335</v>
      </c>
      <c r="I9" s="20">
        <v>640</v>
      </c>
      <c r="J9" s="12">
        <f t="shared" si="1"/>
        <v>214400</v>
      </c>
      <c r="K9" s="12">
        <f t="shared" si="1"/>
        <v>61</v>
      </c>
      <c r="L9" s="20">
        <v>384</v>
      </c>
      <c r="M9" s="12">
        <f t="shared" si="1"/>
        <v>23424</v>
      </c>
      <c r="N9" s="12">
        <f t="shared" si="1"/>
        <v>274528</v>
      </c>
      <c r="O9" s="12">
        <f t="shared" si="1"/>
        <v>430</v>
      </c>
      <c r="P9" s="20">
        <v>130</v>
      </c>
      <c r="Q9" s="12">
        <f t="shared" si="1"/>
        <v>55900</v>
      </c>
      <c r="R9" s="12">
        <f t="shared" si="1"/>
        <v>330428</v>
      </c>
    </row>
  </sheetData>
  <mergeCells count="7">
    <mergeCell ref="A2:Q2"/>
    <mergeCell ref="B3:M3"/>
    <mergeCell ref="O3:Q3"/>
    <mergeCell ref="B4:G4"/>
    <mergeCell ref="H4:M4"/>
    <mergeCell ref="A3:A5"/>
    <mergeCell ref="N3:N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A1" sqref="A1:Q1"/>
    </sheetView>
  </sheetViews>
  <sheetFormatPr defaultColWidth="9" defaultRowHeight="14" outlineLevelRow="5"/>
  <cols>
    <col min="1" max="1" width="9" style="3"/>
    <col min="2" max="2" width="8.62727272727273" style="3" customWidth="1"/>
    <col min="3" max="3" width="9.5" style="3" customWidth="1"/>
    <col min="4" max="4" width="10.7545454545455" style="3" customWidth="1"/>
    <col min="5" max="5" width="8.62727272727273" style="3" customWidth="1"/>
    <col min="6" max="6" width="7.25454545454545" style="3" customWidth="1"/>
    <col min="7" max="7" width="9.62727272727273" style="3" customWidth="1"/>
    <col min="8" max="8" width="7.12727272727273" style="3" customWidth="1"/>
    <col min="9" max="9" width="5.87272727272727" style="3" customWidth="1"/>
    <col min="10" max="10" width="9.75454545454545" style="3" customWidth="1"/>
    <col min="11" max="11" width="7.12727272727273" style="3" customWidth="1"/>
    <col min="12" max="12" width="6.12727272727273" style="3" customWidth="1"/>
    <col min="13" max="13" width="8.62727272727273" style="3" customWidth="1"/>
    <col min="14" max="14" width="11.2545454545455" style="3" customWidth="1"/>
    <col min="15" max="16" width="8.37272727272727" style="3" customWidth="1"/>
    <col min="17" max="17" width="10" style="3" customWidth="1"/>
    <col min="18" max="16384" width="9" style="3"/>
  </cols>
  <sheetData>
    <row r="1" ht="26.5" spans="1:17">
      <c r="A1" s="4" t="s">
        <v>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29.25" customHeight="1" spans="1:17">
      <c r="A2" s="5" t="s">
        <v>22</v>
      </c>
      <c r="B2" s="6" t="s">
        <v>23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0" t="s">
        <v>2</v>
      </c>
      <c r="O2" s="6" t="s">
        <v>24</v>
      </c>
      <c r="P2" s="14"/>
      <c r="Q2" s="14"/>
    </row>
    <row r="3" s="1" customFormat="1" ht="25.5" customHeight="1" spans="1:17">
      <c r="A3" s="8"/>
      <c r="B3" s="7" t="s">
        <v>5</v>
      </c>
      <c r="C3" s="7"/>
      <c r="D3" s="7"/>
      <c r="E3" s="7"/>
      <c r="F3" s="7"/>
      <c r="G3" s="7"/>
      <c r="H3" s="7" t="s">
        <v>6</v>
      </c>
      <c r="I3" s="14"/>
      <c r="J3" s="14"/>
      <c r="K3" s="14"/>
      <c r="L3" s="14"/>
      <c r="M3" s="14"/>
      <c r="N3" s="10"/>
      <c r="O3" s="7"/>
      <c r="P3" s="14"/>
      <c r="Q3" s="14"/>
    </row>
    <row r="4" s="1" customFormat="1" ht="61.5" customHeight="1" spans="1:17">
      <c r="A4" s="9"/>
      <c r="B4" s="10" t="s">
        <v>7</v>
      </c>
      <c r="C4" s="10" t="s">
        <v>8</v>
      </c>
      <c r="D4" s="11" t="s">
        <v>9</v>
      </c>
      <c r="E4" s="10" t="s">
        <v>10</v>
      </c>
      <c r="F4" s="10" t="s">
        <v>11</v>
      </c>
      <c r="G4" s="11" t="s">
        <v>9</v>
      </c>
      <c r="H4" s="10" t="s">
        <v>12</v>
      </c>
      <c r="I4" s="10" t="s">
        <v>13</v>
      </c>
      <c r="J4" s="11" t="s">
        <v>9</v>
      </c>
      <c r="K4" s="10" t="s">
        <v>14</v>
      </c>
      <c r="L4" s="10" t="s">
        <v>13</v>
      </c>
      <c r="M4" s="11" t="s">
        <v>15</v>
      </c>
      <c r="N4" s="10"/>
      <c r="O4" s="10" t="s">
        <v>16</v>
      </c>
      <c r="P4" s="10" t="s">
        <v>13</v>
      </c>
      <c r="Q4" s="10" t="s">
        <v>17</v>
      </c>
    </row>
    <row r="5" s="2" customFormat="1" ht="20.25" customHeight="1" spans="1:17">
      <c r="A5" s="12" t="s">
        <v>25</v>
      </c>
      <c r="B5" s="13">
        <v>438</v>
      </c>
      <c r="C5" s="13">
        <v>672</v>
      </c>
      <c r="D5" s="13">
        <v>98112</v>
      </c>
      <c r="E5" s="13">
        <v>336</v>
      </c>
      <c r="F5" s="13">
        <v>480</v>
      </c>
      <c r="G5" s="13">
        <v>53760</v>
      </c>
      <c r="H5" s="13">
        <v>1334</v>
      </c>
      <c r="I5" s="13">
        <v>1920</v>
      </c>
      <c r="J5" s="13">
        <v>853760</v>
      </c>
      <c r="K5" s="13">
        <v>244</v>
      </c>
      <c r="L5" s="13">
        <v>1152</v>
      </c>
      <c r="M5" s="13">
        <v>93696</v>
      </c>
      <c r="N5" s="13">
        <v>1099328</v>
      </c>
      <c r="O5" s="13">
        <v>1708</v>
      </c>
      <c r="P5" s="13">
        <v>390</v>
      </c>
      <c r="Q5" s="13">
        <v>222040</v>
      </c>
    </row>
    <row r="6" s="3" customFormat="1" ht="37.5" customHeight="1"/>
  </sheetData>
  <mergeCells count="7">
    <mergeCell ref="A1:Q1"/>
    <mergeCell ref="B2:M2"/>
    <mergeCell ref="O2:Q2"/>
    <mergeCell ref="B3:G3"/>
    <mergeCell ref="H3:M3"/>
    <mergeCell ref="A2:A4"/>
    <mergeCell ref="N2:N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01</vt:lpstr>
      <vt:lpstr>02</vt:lpstr>
      <vt:lpstr>03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畫中人1396523725</cp:lastModifiedBy>
  <dcterms:created xsi:type="dcterms:W3CDTF">2016-12-07T02:55:00Z</dcterms:created>
  <cp:lastPrinted>2019-06-27T07:47:00Z</cp:lastPrinted>
  <dcterms:modified xsi:type="dcterms:W3CDTF">2022-04-29T09:48:04Z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BF1F806DD60641DE85EA4975F550001C</vt:lpwstr>
  </property>
</Properties>
</file>