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<sst xmlns="http://schemas.openxmlformats.org/spreadsheetml/2006/main" count="72" uniqueCount="49">
  <si>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中华药港核心区教育培训、生活配套区项目室外亮化报价单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</si>
  <si>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</si>
  <si>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</si>
  <si>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</si>
  <si>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</si>
  <si>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</si>
  <si>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</si>
  <si>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</si>
  <si>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</si>
  <si>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</si>
  <si>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</si>
  <si>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</si>
  <si>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高杆照明灯（创新路路灯）</t>
  </si>
  <si>
    <t>1.名称:单臂路灯
2.灯杆材质、高度:高度12米Q235壁厚采用不小于4mm钢板卷制（含灯具控制线），智能控制器兼容现有管理平台
3.光源数量:LED灯源，功率100W
4.附件配置:智能控制器，光通量≥150Lm/W
5.路灯名牌详见图纸</t>
  </si>
  <si>
    <t>套</t>
  </si>
  <si>
    <t>材料价，税率13%</t>
  </si>
  <si>
    <t>埋地灯</t>
  </si>
  <si>
    <t>1、功率12W
2、灯源LED，3000K
3、IP等级IP68</t>
  </si>
  <si>
    <t>麦穗灯</t>
  </si>
  <si>
    <t>1、功率6W
2、灯源LED，3000K
3、IP等级IP67</t>
  </si>
  <si>
    <t>组</t>
  </si>
  <si>
    <t>水下灯</t>
  </si>
  <si>
    <t>庭院灯</t>
  </si>
  <si>
    <t>1、H=4m 直杆灯
2、功率18W
3、灯源LED，3500K
4、IP等级IP67</t>
  </si>
  <si>
    <t>一般路灯</t>
  </si>
  <si>
    <t>1、、功率24W
2、灯源LED
3、IP等级IP67</t>
  </si>
  <si>
    <t>筒灯</t>
  </si>
  <si>
    <t>1、15W LED灯 3500K 吊挂安装 IP等级65</t>
  </si>
  <si>
    <t>照树地灯</t>
  </si>
  <si>
    <t>1、功率18W
2、灯源LED，3000K
3、IP等级IP68       4、压铸铝+钢化玻璃 I65</t>
  </si>
  <si>
    <t>壁灯</t>
  </si>
  <si>
    <t>1、功率6W
2、灯源LED，3000K
3、IP等级IP67
4.安装高度1m内</t>
  </si>
  <si>
    <t>草坪灯</t>
  </si>
  <si>
    <t>1、功率10W
2、灯源LED，3500K
3、IP等级IP67</t>
  </si>
  <si>
    <t>方向型测光地灯</t>
  </si>
  <si>
    <t>1、功率2W
2、灯源LED，3000K
3、IP等级IP67</t>
  </si>
  <si>
    <t>LED单灯带</t>
  </si>
  <si>
    <t>1.功率：6W
2.类型：LED
3.IP68
4.单管</t>
  </si>
  <si>
    <t>m</t>
  </si>
  <si>
    <t>洗墙灯</t>
  </si>
  <si>
    <t>1.功率：6W
2.类型：LED
3.IP67
4.铝型材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</si>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</sst>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4" borderId="11">
      <alignment vertical="center"/>
    </xf>
    <xf numFmtId="0" fontId="18" fillId="5" borderId="12">
      <alignment vertical="center"/>
    </xf>
    <xf numFmtId="0" fontId="19" fillId="5" borderId="11">
      <alignment vertical="center"/>
    </xf>
    <xf numFmtId="0" fontId="20" fillId="6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8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"/>
  <sheetViews>
    <sheetView tabSelected="1" workbookViewId="0">
      <pane ySplit="4" topLeftCell="A12" activePane="bottomLeft" state="frozen"/>
      <selection/>
      <selection pane="bottomLeft" activeCell="K17" sqref="K17"/>
    </sheetView>
  </sheetViews>
  <sheetFormatPr defaultColWidth="9" defaultRowHeight="13.5"/>
  <cols>
    <col min="2" max="2" width="16.875" customWidth="1"/>
    <col min="3" max="3" width="21.2583333333333" style="3" customWidth="1"/>
    <col min="4" max="4" width="8.875" customWidth="1"/>
    <col min="6" max="6" width="12.125" customWidth="1"/>
    <col min="7" max="7" width="11.375" customWidth="1"/>
    <col min="8" max="8" width="11.7583333333333" customWidth="1"/>
    <col min="9" max="9" width="10.325" customWidth="1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3" t="s">
        <v>1</v>
      </c>
      <c r="B2" s="3"/>
      <c r="D2" s="3"/>
      <c r="E2" s="3"/>
      <c r="F2" s="3"/>
      <c r="G2" s="3"/>
      <c r="H2" s="3"/>
      <c r="I2" s="3"/>
    </row>
    <row r="3" ht="2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5" t="s">
        <v>9</v>
      </c>
    </row>
    <row r="4" ht="33" customHeight="1" spans="1:9">
      <c r="A4" s="8"/>
      <c r="B4" s="8"/>
      <c r="C4" s="8"/>
      <c r="D4" s="8"/>
      <c r="E4" s="8"/>
      <c r="F4" s="8"/>
      <c r="G4" s="9" t="s">
        <v>10</v>
      </c>
      <c r="H4" s="9" t="s">
        <v>11</v>
      </c>
      <c r="I4" s="8"/>
    </row>
    <row r="5" ht="165" customHeight="1" spans="1:9">
      <c r="A5" s="10">
        <v>1</v>
      </c>
      <c r="B5" s="11" t="s">
        <v>12</v>
      </c>
      <c r="C5" s="11" t="s">
        <v>13</v>
      </c>
      <c r="D5" s="11" t="s">
        <v>14</v>
      </c>
      <c r="E5" s="10">
        <v>10</v>
      </c>
      <c r="F5" s="12">
        <v>5980</v>
      </c>
      <c r="G5" s="13"/>
      <c r="H5" s="13">
        <f>ROUND(E5*G5,2)</f>
        <v>0</v>
      </c>
      <c r="I5" s="14" t="s">
        <v>15</v>
      </c>
    </row>
    <row r="6" ht="45" customHeight="1" spans="1:9">
      <c r="A6" s="10">
        <v>2</v>
      </c>
      <c r="B6" s="11" t="s">
        <v>16</v>
      </c>
      <c r="C6" s="11" t="s">
        <v>17</v>
      </c>
      <c r="D6" s="11" t="s">
        <v>14</v>
      </c>
      <c r="E6" s="10">
        <v>40</v>
      </c>
      <c r="F6" s="12">
        <f>150*1.13</f>
        <v>169.5</v>
      </c>
      <c r="G6" s="13"/>
      <c r="H6" s="13">
        <f t="shared" ref="H6:H17" si="0">ROUND(E6*G6,2)</f>
        <v>0</v>
      </c>
      <c r="I6" s="15" t="s">
        <v>15</v>
      </c>
    </row>
    <row r="7" ht="45" customHeight="1" spans="1:9">
      <c r="A7" s="10">
        <v>3</v>
      </c>
      <c r="B7" s="11" t="s">
        <v>18</v>
      </c>
      <c r="C7" s="11" t="s">
        <v>19</v>
      </c>
      <c r="D7" s="11" t="s">
        <v>20</v>
      </c>
      <c r="E7" s="10">
        <v>8</v>
      </c>
      <c r="F7" s="12">
        <v>452</v>
      </c>
      <c r="G7" s="13"/>
      <c r="H7" s="13">
        <f t="shared" si="0"/>
        <v>0</v>
      </c>
      <c r="I7" s="15" t="s">
        <v>15</v>
      </c>
    </row>
    <row r="8" ht="45" customHeight="1" spans="1:9">
      <c r="A8" s="10">
        <v>4</v>
      </c>
      <c r="B8" s="11" t="s">
        <v>21</v>
      </c>
      <c r="C8" s="11" t="s">
        <v>17</v>
      </c>
      <c r="D8" s="11" t="s">
        <v>14</v>
      </c>
      <c r="E8" s="10">
        <v>24</v>
      </c>
      <c r="F8" s="12">
        <v>169.5</v>
      </c>
      <c r="G8" s="13"/>
      <c r="H8" s="13">
        <f t="shared" si="0"/>
        <v>0</v>
      </c>
      <c r="I8" s="15" t="s">
        <v>15</v>
      </c>
    </row>
    <row r="9" ht="63" customHeight="1" spans="1:9">
      <c r="A9" s="10">
        <v>5</v>
      </c>
      <c r="B9" s="11" t="s">
        <v>22</v>
      </c>
      <c r="C9" s="11" t="s">
        <v>23</v>
      </c>
      <c r="D9" s="11" t="s">
        <v>14</v>
      </c>
      <c r="E9" s="10">
        <v>59</v>
      </c>
      <c r="F9" s="12">
        <v>841.85</v>
      </c>
      <c r="G9" s="13"/>
      <c r="H9" s="13">
        <f t="shared" si="0"/>
        <v>0</v>
      </c>
      <c r="I9" s="15" t="s">
        <v>15</v>
      </c>
    </row>
    <row r="10" ht="45" customHeight="1" spans="1:9">
      <c r="A10" s="10">
        <v>6</v>
      </c>
      <c r="B10" s="11" t="s">
        <v>24</v>
      </c>
      <c r="C10" s="11" t="s">
        <v>25</v>
      </c>
      <c r="D10" s="11" t="s">
        <v>14</v>
      </c>
      <c r="E10" s="10">
        <v>60</v>
      </c>
      <c r="F10" s="12">
        <v>841.85</v>
      </c>
      <c r="G10" s="13"/>
      <c r="H10" s="13">
        <f t="shared" si="0"/>
        <v>0</v>
      </c>
      <c r="I10" s="15" t="s">
        <v>15</v>
      </c>
    </row>
    <row r="11" ht="45" customHeight="1" spans="1:9">
      <c r="A11" s="10">
        <v>7</v>
      </c>
      <c r="B11" s="11" t="s">
        <v>26</v>
      </c>
      <c r="C11" s="11" t="s">
        <v>27</v>
      </c>
      <c r="D11" s="11" t="s">
        <v>14</v>
      </c>
      <c r="E11" s="10">
        <v>107</v>
      </c>
      <c r="F11" s="12">
        <v>45.2</v>
      </c>
      <c r="G11" s="13"/>
      <c r="H11" s="13">
        <f t="shared" si="0"/>
        <v>0</v>
      </c>
      <c r="I11" s="15" t="s">
        <v>15</v>
      </c>
    </row>
    <row r="12" ht="76" customHeight="1" spans="1:9">
      <c r="A12" s="10">
        <v>8</v>
      </c>
      <c r="B12" s="11" t="s">
        <v>28</v>
      </c>
      <c r="C12" s="11" t="s">
        <v>29</v>
      </c>
      <c r="D12" s="11" t="s">
        <v>14</v>
      </c>
      <c r="E12" s="10">
        <v>200</v>
      </c>
      <c r="F12" s="12">
        <v>169.5</v>
      </c>
      <c r="G12" s="13"/>
      <c r="H12" s="13">
        <f t="shared" si="0"/>
        <v>0</v>
      </c>
      <c r="I12" s="15" t="s">
        <v>15</v>
      </c>
    </row>
    <row r="13" ht="68" customHeight="1" spans="1:9">
      <c r="A13" s="10">
        <v>9</v>
      </c>
      <c r="B13" s="11" t="s">
        <v>30</v>
      </c>
      <c r="C13" s="11" t="s">
        <v>31</v>
      </c>
      <c r="D13" s="11" t="s">
        <v>14</v>
      </c>
      <c r="E13" s="10">
        <v>89</v>
      </c>
      <c r="F13" s="12">
        <v>226</v>
      </c>
      <c r="G13" s="13"/>
      <c r="H13" s="13">
        <f t="shared" si="0"/>
        <v>0</v>
      </c>
      <c r="I13" s="15" t="s">
        <v>15</v>
      </c>
    </row>
    <row r="14" ht="45" customHeight="1" spans="1:9">
      <c r="A14" s="10">
        <v>10</v>
      </c>
      <c r="B14" s="11" t="s">
        <v>32</v>
      </c>
      <c r="C14" s="11" t="s">
        <v>33</v>
      </c>
      <c r="D14" s="11" t="s">
        <v>14</v>
      </c>
      <c r="E14" s="10">
        <v>165</v>
      </c>
      <c r="F14" s="12">
        <v>169.5</v>
      </c>
      <c r="G14" s="13"/>
      <c r="H14" s="13">
        <f t="shared" si="0"/>
        <v>0</v>
      </c>
      <c r="I14" s="15" t="s">
        <v>15</v>
      </c>
    </row>
    <row r="15" ht="45" customHeight="1" spans="1:9">
      <c r="A15" s="10">
        <v>11</v>
      </c>
      <c r="B15" s="11" t="s">
        <v>34</v>
      </c>
      <c r="C15" s="11" t="s">
        <v>35</v>
      </c>
      <c r="D15" s="11" t="s">
        <v>14</v>
      </c>
      <c r="E15" s="10">
        <v>20</v>
      </c>
      <c r="F15" s="12">
        <v>169.5</v>
      </c>
      <c r="G15" s="13"/>
      <c r="H15" s="13">
        <f t="shared" si="0"/>
        <v>0</v>
      </c>
      <c r="I15" s="15" t="s">
        <v>15</v>
      </c>
    </row>
    <row r="16" ht="62" customHeight="1" spans="1:9">
      <c r="A16" s="10">
        <v>12</v>
      </c>
      <c r="B16" s="11" t="s">
        <v>36</v>
      </c>
      <c r="C16" s="11" t="s">
        <v>37</v>
      </c>
      <c r="D16" s="11" t="s">
        <v>38</v>
      </c>
      <c r="E16" s="10">
        <v>4116</v>
      </c>
      <c r="F16" s="12">
        <v>7.91</v>
      </c>
      <c r="G16" s="13"/>
      <c r="H16" s="13">
        <f t="shared" si="0"/>
        <v>0</v>
      </c>
      <c r="I16" s="15" t="s">
        <v>15</v>
      </c>
    </row>
    <row r="17" ht="59" customHeight="1" spans="1:9">
      <c r="A17" s="10">
        <v>13</v>
      </c>
      <c r="B17" s="11" t="s">
        <v>39</v>
      </c>
      <c r="C17" s="11" t="s">
        <v>40</v>
      </c>
      <c r="D17" s="11" t="s">
        <v>38</v>
      </c>
      <c r="E17" s="10">
        <v>297</v>
      </c>
      <c r="F17" s="12">
        <v>158.2</v>
      </c>
      <c r="G17" s="13"/>
      <c r="H17" s="13">
        <f t="shared" si="0"/>
        <v>0</v>
      </c>
      <c r="I17" s="15" t="s">
        <v>15</v>
      </c>
    </row>
    <row r="18" s="1" customFormat="1" ht="25.5" customHeight="1" spans="1:9">
      <c r="A18" s="9">
        <v>14</v>
      </c>
      <c r="B18" s="16" t="s">
        <v>41</v>
      </c>
      <c r="C18" s="17" t="s">
        <v>42</v>
      </c>
      <c r="D18" s="18" t="str">
        <f>IF(OR(H18="",H18=0),"",TEXT(INT(H18),"[DBNum2]")&amp;"元"&amp;IF(INT(H18*10)-INT(H18)*10=0,"",TEXT(INT(H18*10)-INT(H18)*10,"[DBNum2]")&amp;"角")&amp;IF(INT(H18*100)-INT(H18*10)*10=0,"整",TEXT(INT(H18*100)-INT(H18*10)*10,"[DBNum2]")&amp;"分"))</f>
        <v/>
      </c>
      <c r="E18" s="19"/>
      <c r="F18" s="20"/>
      <c r="G18" s="17" t="s">
        <v>43</v>
      </c>
      <c r="H18" s="21">
        <f>SUM(H5:H17)</f>
        <v>0</v>
      </c>
      <c r="I18" s="22" t="s">
        <v>44</v>
      </c>
    </row>
    <row r="20" s="2" customFormat="1" ht="25.5" customHeight="1" spans="1:9">
      <c r="A20" s="23" t="s">
        <v>45</v>
      </c>
      <c r="B20" s="23"/>
      <c r="C20" s="23"/>
      <c r="D20" s="23"/>
      <c r="E20" s="23"/>
      <c r="F20" s="23"/>
      <c r="G20" s="23"/>
      <c r="H20" s="23"/>
      <c r="I20" s="23"/>
    </row>
    <row r="21" s="2" customFormat="1" ht="25.5" customHeight="1" spans="1:9">
      <c r="A21" s="24"/>
      <c r="B21" s="24"/>
      <c r="C21" s="24"/>
      <c r="D21" s="24"/>
      <c r="E21" s="24"/>
      <c r="F21" s="24"/>
      <c r="G21" s="24"/>
      <c r="H21" s="24"/>
      <c r="I21" s="24"/>
    </row>
    <row r="22" s="2" customFormat="1" ht="25.5" customHeight="1" spans="1:9">
      <c r="A22" s="24" t="s">
        <v>46</v>
      </c>
      <c r="B22" s="24"/>
      <c r="C22" s="24" t="s">
        <v>47</v>
      </c>
      <c r="D22" s="24"/>
      <c r="E22" s="25"/>
      <c r="F22" s="26" t="s">
        <v>48</v>
      </c>
      <c r="G22" s="26"/>
      <c r="H22" s="26"/>
      <c r="I22" s="26"/>
    </row>
    <row r="23" s="2" customFormat="1" ht="14.25" spans="1:9">
      <c r="B23" s="27"/>
    </row>
  </sheetData>
  <mergeCells count="15">
    <mergeCell ref="A1:I1"/>
    <mergeCell ref="A2:I2"/>
    <mergeCell ref="G3:H3"/>
    <mergeCell ref="D18:F18"/>
    <mergeCell ref="A20:I20"/>
    <mergeCell ref="A22:B22"/>
    <mergeCell ref="C22:D22"/>
    <mergeCell ref="F22:I22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2026-04-29T12:40:19Z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